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Odbor OPŽP\DOKUMENTY\KUMULATIVNI ROZPOCET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11" i="1"/>
  <c r="N19" i="1" l="1"/>
  <c r="N18" i="1"/>
  <c r="N17" i="1" l="1"/>
  <c r="N16" i="1"/>
  <c r="N15" i="1"/>
  <c r="N14" i="1"/>
  <c r="J21" i="1" l="1"/>
  <c r="I32" i="1" l="1"/>
  <c r="H32" i="1"/>
  <c r="I21" i="1"/>
  <c r="H21" i="1"/>
  <c r="D32" i="1"/>
  <c r="G23" i="1"/>
  <c r="G22" i="1"/>
  <c r="H24" i="1" l="1"/>
  <c r="H34" i="1" s="1"/>
  <c r="I24" i="1"/>
  <c r="I34" i="1" s="1"/>
  <c r="G30" i="1"/>
  <c r="D21" i="1"/>
  <c r="D24" i="1" l="1"/>
  <c r="G33" i="1"/>
  <c r="G26" i="1"/>
  <c r="G31" i="1"/>
  <c r="G29" i="1"/>
  <c r="G28" i="1"/>
  <c r="G27" i="1"/>
  <c r="G25" i="1"/>
  <c r="J32" i="1"/>
  <c r="G21" i="1"/>
  <c r="D34" i="1" l="1"/>
  <c r="G24" i="1"/>
  <c r="G34" i="1" s="1"/>
  <c r="G32" i="1"/>
  <c r="C40" i="1"/>
  <c r="C41" i="1" l="1"/>
  <c r="C39" i="1" l="1"/>
</calcChain>
</file>

<file path=xl/comments1.xml><?xml version="1.0" encoding="utf-8"?>
<comments xmlns="http://schemas.openxmlformats.org/spreadsheetml/2006/main">
  <authors>
    <author>Bajer Pavel</author>
    <author>Martina Muchová</author>
    <author>Prokop Tomas</author>
    <author>Urban Lukas</author>
    <author>Lucie Landová</author>
  </authors>
  <commentList>
    <comment ref="C9" authorId="0" shapeId="0">
      <text>
        <r>
          <rPr>
            <b/>
            <sz val="9"/>
            <color indexed="8"/>
            <rFont val="Calibri"/>
            <family val="2"/>
            <charset val="238"/>
            <scheme val="minor"/>
          </rPr>
          <t>Žadatel si vybere vhodnou variantu:
15 % u projektů, jejichž celkové způsobilé přímé realizační výdaje nepřesahují 1 mil. Kč,
12 % u projektů, jejichž celkové způsobilé přímé realizační výdaje nepřesahují 3 mil. Kč,
9 % u projektů, jejichž celkové způsobilé přímé realizační výdaje nepřesahují 10 mil. Kč,
6 % u projektů, jejichž celkové způsobilé přímé realizační výdaje jsou vyšší než 10 mil. Kč.</t>
        </r>
      </text>
    </comment>
    <comment ref="E9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Možno měnit výši
</t>
        </r>
      </text>
    </comment>
    <comment ref="B11" authorId="1" shapeId="0">
      <text>
        <r>
          <rPr>
            <sz val="9"/>
            <color indexed="81"/>
            <rFont val="Tahoma"/>
            <family val="2"/>
            <charset val="238"/>
          </rPr>
          <t xml:space="preserve">žlutá vnořená tabulka je součástí ZRN (pouze upřesňuje a rozklíčovává základní rozpočtové náklady) - slouží pro kontrolu limitů
</t>
        </r>
      </text>
    </comment>
    <comment ref="C12" authorId="1" shapeId="0">
      <text>
        <r>
          <rPr>
            <sz val="9"/>
            <color indexed="81"/>
            <rFont val="Tahoma"/>
            <family val="2"/>
            <charset val="238"/>
          </rPr>
          <t xml:space="preserve">ošetření či výsadba dřevin + trávníky + kácení + trvalky
</t>
        </r>
      </text>
    </comment>
    <comment ref="C13" authorId="1" shapeId="0">
      <text>
        <r>
          <rPr>
            <sz val="9"/>
            <color indexed="81"/>
            <rFont val="Tahoma"/>
            <family val="2"/>
            <charset val="238"/>
          </rPr>
          <t xml:space="preserve">ošetření či výsadba dřevin (bez kácení)
</t>
        </r>
      </text>
    </comment>
    <comment ref="B20" authorId="2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Vedlejší rozpočtové náklady - způsobilé do 3 % ze způsobilých základních realizačních nákladů (např. geodetické práce, zařízení a zrušení staveniště, ztížené dopravní podmínky, provozní vlivy atp.)</t>
        </r>
      </text>
    </comment>
    <comment ref="B21" authorId="3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"/>
            <rFont val="Calibri"/>
            <family val="2"/>
            <charset val="238"/>
            <scheme val="minor"/>
          </rPr>
          <t xml:space="preserve">
</t>
        </r>
      </text>
    </comment>
    <comment ref="B29" authorId="3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Dle Pravidel pro žadatele a příjemce je maximální způsobilá částka, kterou lze na zpracování
žádosti nárokovat, 30 000 Kč bez DPH.</t>
        </r>
      </text>
    </comment>
    <comment ref="E37" authorId="4" shapeId="0">
      <text>
        <r>
          <rPr>
            <sz val="9"/>
            <color indexed="81"/>
            <rFont val="Tahoma"/>
            <family val="2"/>
            <charset val="238"/>
          </rPr>
          <t xml:space="preserve">
Žadatel slovně vypíše, jaké náklady (položky) spadají mezi nezpůsobilé výdaje (s vazbou na položkový rozpočet) včetně částek</t>
        </r>
      </text>
    </comment>
  </commentList>
</comments>
</file>

<file path=xl/sharedStrings.xml><?xml version="1.0" encoding="utf-8"?>
<sst xmlns="http://schemas.openxmlformats.org/spreadsheetml/2006/main" count="56" uniqueCount="55">
  <si>
    <t>Název žadatele:</t>
  </si>
  <si>
    <t>Instrukce:</t>
  </si>
  <si>
    <t>Název projektu:</t>
  </si>
  <si>
    <t>Důležité informace jsou označeny červeným trojúhelníkem v pravém horním rohu buněk.</t>
  </si>
  <si>
    <t>Specifický cíl:</t>
  </si>
  <si>
    <t>Souhrnný rozpočet</t>
  </si>
  <si>
    <t>Procentní výše způsob. výdajů na projektovou přípravu</t>
  </si>
  <si>
    <t>Celkem (Přímé realizační výdaje)</t>
  </si>
  <si>
    <t>Technický dozor</t>
  </si>
  <si>
    <t>Výběrové řízení</t>
  </si>
  <si>
    <t>Celkem</t>
  </si>
  <si>
    <t>Celkové výdaje projektu</t>
  </si>
  <si>
    <t>Celkové způsobilé výdaje projektu</t>
  </si>
  <si>
    <t>Celkové nezpůsobilé výdaje projektu</t>
  </si>
  <si>
    <t>Kumulativní rozpočet projektu - Prioritní osa 4</t>
  </si>
  <si>
    <t>Realizace</t>
  </si>
  <si>
    <t>Nákup nemovitosti</t>
  </si>
  <si>
    <t>Vedlejší rozpočtové náklady</t>
  </si>
  <si>
    <t>Aktivita:</t>
  </si>
  <si>
    <t xml:space="preserve">Cena s DPH </t>
  </si>
  <si>
    <t>Projektová dok. / inženýrská činnost</t>
  </si>
  <si>
    <t>Autorský dozor</t>
  </si>
  <si>
    <t>Podklad. studie a analýzy vč. biol. posouzení</t>
  </si>
  <si>
    <t>Zpracování žádosti v ISKP14+</t>
  </si>
  <si>
    <t>Cena bez DPH</t>
  </si>
  <si>
    <t>Procento DPH [%]</t>
  </si>
  <si>
    <t>Tento formát kumulativního rozpočtu je doporučující, není závazný. Jako povinnou součást žádosti o podporu je možné předložit i jinou formu kumulativního rozpočtu dle potřeb žadatele, avšak s obdobným členěním nákladů a jednoznačným vymezením nezpůsobilých výdajů (viz komentář).</t>
  </si>
  <si>
    <t>Pozn.: Maximální částka pro Projektovou přípravu celkem:</t>
  </si>
  <si>
    <t>Způsobilé výdaje po zohlednění způsobilosti DPH a limitů daných PrŽaP</t>
  </si>
  <si>
    <t>Vynětí ze ZPF/PUPFL</t>
  </si>
  <si>
    <t>Celkem projektová příprava</t>
  </si>
  <si>
    <t>Manažerské řízení</t>
  </si>
  <si>
    <t>Nezpůsobilé výdaje po zohlednění způsobilosti DPH a limitů daných PrŽaP</t>
  </si>
  <si>
    <t>Komentář k nezpůsobilým výdajům stanoveným žadatelem 
(v případě nezpůsobilosti DPH tuto skutečnost uveďte)</t>
  </si>
  <si>
    <t>Datum:</t>
  </si>
  <si>
    <t>Povinná publicita, propagace</t>
  </si>
  <si>
    <t>Pozn.: Maximální částka pro vedlejší rozpočtové náklady:</t>
  </si>
  <si>
    <t>z toho realizace zeleně</t>
  </si>
  <si>
    <t>z toho výsadba a ošetření dřevin</t>
  </si>
  <si>
    <t xml:space="preserve"> trávníky</t>
  </si>
  <si>
    <t>terénní úpravy</t>
  </si>
  <si>
    <t>vodní prvky</t>
  </si>
  <si>
    <t>Pozn.: Max. limit pro trávníky</t>
  </si>
  <si>
    <t>Pozn.: Max. limit pro terénní úpravy</t>
  </si>
  <si>
    <t>Pozn.: Max. limit pro vodní prvky</t>
  </si>
  <si>
    <t>trvalkové záhony</t>
  </si>
  <si>
    <t>mobiliář</t>
  </si>
  <si>
    <t>Pozn.: Max. limit pro trvalky</t>
  </si>
  <si>
    <t xml:space="preserve">Editovat pouze zelená a žlutá pole </t>
  </si>
  <si>
    <t>Pozn.: Max. limit pro mobiliář</t>
  </si>
  <si>
    <t>* Rozpoložkování částek v rámci Projektové přípravy není závazné</t>
  </si>
  <si>
    <t>Projektová příprava, dozor*</t>
  </si>
  <si>
    <t>přeměna nepropustných ploch</t>
  </si>
  <si>
    <t>Pozn.: Max. limit pro přeměnu nepropustných ploch vč. pěšin</t>
  </si>
  <si>
    <t>Základní rozpočtové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</si>
</sst>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Kč&quot;"/>
    <numFmt numFmtId="165" formatCode="#,##0.00\ _K_č"/>
    <numFmt numFmtId="166" formatCode="#,##0.00\ &quot;Kč&quot;"/>
    <numFmt numFmtId="167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2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i/>
      <sz val="12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/>
    <xf numFmtId="165" fontId="1" fillId="2" borderId="12" xfId="0" applyNumberFormat="1" applyFont="1" applyFill="1" applyBorder="1" applyAlignment="1" applyProtection="1">
      <alignment horizontal="right"/>
      <protection locked="0"/>
    </xf>
    <xf numFmtId="165" fontId="1" fillId="2" borderId="8" xfId="0" applyNumberFormat="1" applyFont="1" applyFill="1" applyBorder="1" applyAlignment="1" applyProtection="1">
      <alignment horizontal="right"/>
      <protection locked="0"/>
    </xf>
    <xf numFmtId="165" fontId="1" fillId="0" borderId="6" xfId="0" applyNumberFormat="1" applyFont="1" applyFill="1" applyBorder="1" applyAlignment="1" applyProtection="1">
      <alignment horizontal="right"/>
    </xf>
    <xf numFmtId="165" fontId="3" fillId="2" borderId="13" xfId="0" applyNumberFormat="1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 applyProtection="1">
      <alignment horizontal="right"/>
    </xf>
    <xf numFmtId="165" fontId="1" fillId="0" borderId="1" xfId="0" applyNumberFormat="1" applyFont="1" applyFill="1" applyBorder="1" applyAlignment="1" applyProtection="1">
      <alignment horizontal="right"/>
    </xf>
    <xf numFmtId="165" fontId="2" fillId="0" borderId="6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164" fontId="4" fillId="0" borderId="0" xfId="0" applyNumberFormat="1" applyFont="1" applyFill="1" applyBorder="1" applyAlignment="1" applyProtection="1">
      <alignment vertical="top"/>
    </xf>
    <xf numFmtId="165" fontId="1" fillId="0" borderId="9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/>
    <xf numFmtId="165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165" fontId="1" fillId="0" borderId="1" xfId="0" applyNumberFormat="1" applyFont="1" applyFill="1" applyBorder="1" applyAlignment="1" applyProtection="1">
      <alignment horizontal="right"/>
    </xf>
    <xf numFmtId="166" fontId="4" fillId="0" borderId="10" xfId="0" applyNumberFormat="1" applyFont="1" applyFill="1" applyBorder="1" applyAlignment="1" applyProtection="1">
      <alignment vertical="top"/>
    </xf>
    <xf numFmtId="166" fontId="4" fillId="0" borderId="13" xfId="0" applyNumberFormat="1" applyFont="1" applyFill="1" applyBorder="1" applyAlignment="1" applyProtection="1">
      <alignment vertical="top"/>
    </xf>
    <xf numFmtId="166" fontId="4" fillId="0" borderId="1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/>
    <xf numFmtId="165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9" xfId="0" applyNumberFormat="1" applyFont="1" applyFill="1" applyBorder="1" applyAlignment="1" applyProtection="1">
      <alignment horizontal="left"/>
    </xf>
    <xf numFmtId="165" fontId="1" fillId="2" borderId="7" xfId="0" applyNumberFormat="1" applyFont="1" applyFill="1" applyBorder="1" applyAlignment="1" applyProtection="1">
      <protection locked="0"/>
    </xf>
    <xf numFmtId="165" fontId="1" fillId="2" borderId="12" xfId="0" applyNumberFormat="1" applyFont="1" applyFill="1" applyBorder="1" applyAlignment="1" applyProtection="1">
      <protection locked="0"/>
    </xf>
    <xf numFmtId="165" fontId="1" fillId="0" borderId="12" xfId="0" applyNumberFormat="1" applyFont="1" applyFill="1" applyBorder="1" applyAlignment="1" applyProtection="1">
      <alignment horizontal="right"/>
    </xf>
    <xf numFmtId="165" fontId="1" fillId="2" borderId="7" xfId="0" applyNumberFormat="1" applyFont="1" applyFill="1" applyBorder="1" applyAlignment="1" applyProtection="1">
      <alignment horizontal="right"/>
      <protection locked="0"/>
    </xf>
    <xf numFmtId="165" fontId="1" fillId="0" borderId="6" xfId="0" applyNumberFormat="1" applyFont="1" applyFill="1" applyBorder="1" applyAlignment="1" applyProtection="1"/>
    <xf numFmtId="167" fontId="15" fillId="0" borderId="0" xfId="0" applyNumberFormat="1" applyFont="1" applyFill="1" applyBorder="1" applyAlignment="1" applyProtection="1">
      <alignment horizontal="right"/>
    </xf>
    <xf numFmtId="167" fontId="15" fillId="0" borderId="0" xfId="0" applyNumberFormat="1" applyFont="1" applyFill="1" applyBorder="1" applyAlignment="1" applyProtection="1"/>
    <xf numFmtId="165" fontId="1" fillId="2" borderId="8" xfId="0" applyNumberFormat="1" applyFont="1" applyFill="1" applyBorder="1" applyAlignment="1" applyProtection="1">
      <protection locked="0"/>
    </xf>
    <xf numFmtId="49" fontId="16" fillId="5" borderId="13" xfId="0" applyNumberFormat="1" applyFont="1" applyFill="1" applyBorder="1" applyAlignment="1">
      <alignment horizontal="right" vertical="center"/>
    </xf>
    <xf numFmtId="165" fontId="1" fillId="5" borderId="12" xfId="0" applyNumberFormat="1" applyFont="1" applyFill="1" applyBorder="1" applyAlignment="1" applyProtection="1">
      <protection locked="0"/>
    </xf>
    <xf numFmtId="49" fontId="17" fillId="5" borderId="13" xfId="0" applyNumberFormat="1" applyFont="1" applyFill="1" applyBorder="1" applyAlignment="1">
      <alignment horizontal="right" vertical="center"/>
    </xf>
    <xf numFmtId="165" fontId="3" fillId="0" borderId="6" xfId="0" applyNumberFormat="1" applyFont="1" applyFill="1" applyBorder="1" applyAlignment="1" applyProtection="1">
      <alignment horizontal="right"/>
    </xf>
    <xf numFmtId="165" fontId="1" fillId="5" borderId="12" xfId="0" applyNumberFormat="1" applyFont="1" applyFill="1" applyBorder="1" applyAlignment="1" applyProtection="1">
      <alignment horizontal="right"/>
      <protection locked="0"/>
    </xf>
    <xf numFmtId="165" fontId="1" fillId="5" borderId="12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/>
    <xf numFmtId="165" fontId="1" fillId="0" borderId="7" xfId="0" applyNumberFormat="1" applyFont="1" applyFill="1" applyBorder="1" applyAlignment="1" applyProtection="1">
      <alignment horizontal="right"/>
    </xf>
    <xf numFmtId="3" fontId="1" fillId="4" borderId="6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/>
    </xf>
    <xf numFmtId="0" fontId="4" fillId="0" borderId="7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5" borderId="12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left"/>
      <protection locked="0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165" fontId="1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center"/>
    </xf>
    <xf numFmtId="3" fontId="1" fillId="0" borderId="14" xfId="0" applyNumberFormat="1" applyFont="1" applyFill="1" applyBorder="1" applyAlignment="1" applyProtection="1">
      <alignment horizont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/>
    </xf>
    <xf numFmtId="0" fontId="4" fillId="0" borderId="10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left"/>
    </xf>
    <xf numFmtId="0" fontId="4" fillId="0" borderId="15" xfId="0" applyNumberFormat="1" applyFont="1" applyFill="1" applyBorder="1" applyAlignment="1" applyProtection="1">
      <alignment horizontal="left"/>
    </xf>
    <xf numFmtId="0" fontId="4" fillId="0" borderId="14" xfId="0" applyNumberFormat="1" applyFont="1" applyFill="1" applyBorder="1" applyAlignment="1" applyProtection="1">
      <alignment horizontal="left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 wrapText="1"/>
    </xf>
    <xf numFmtId="3" fontId="2" fillId="0" borderId="1" xfId="0" applyNumberFormat="1" applyFont="1" applyFill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10" xfId="0" applyNumberFormat="1" applyFont="1" applyFill="1" applyBorder="1" applyAlignment="1" applyProtection="1">
      <alignment horizontal="left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>
      <alignment horizontal="left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4" zoomScaleNormal="100" workbookViewId="0">
      <selection activeCell="C16" sqref="C16"/>
    </sheetView>
  </sheetViews>
  <sheetFormatPr defaultRowHeight="15" x14ac:dyDescent="0.25"/>
  <cols>
    <col min="1" max="1" width="13.42578125" style="2" customWidth="1"/>
    <col min="2" max="2" width="17.140625" style="1" customWidth="1"/>
    <col min="3" max="3" width="26.5703125" style="1" customWidth="1"/>
    <col min="4" max="4" width="14" style="1" bestFit="1" customWidth="1"/>
    <col min="5" max="6" width="9.140625" style="1"/>
    <col min="7" max="7" width="13.5703125" style="1" customWidth="1"/>
    <col min="8" max="8" width="25.140625" style="1" customWidth="1"/>
    <col min="9" max="9" width="29" style="1" customWidth="1"/>
    <col min="10" max="10" width="19.7109375" style="1" customWidth="1"/>
    <col min="11" max="11" width="9.140625" style="1"/>
    <col min="12" max="12" width="4.28515625" style="1" customWidth="1"/>
    <col min="13" max="13" width="21.7109375" style="1" customWidth="1"/>
    <col min="14" max="16384" width="9.140625" style="1"/>
  </cols>
  <sheetData>
    <row r="1" spans="1:14" ht="36" x14ac:dyDescent="0.55000000000000004">
      <c r="A1" s="67" t="s">
        <v>14</v>
      </c>
      <c r="B1" s="67"/>
      <c r="C1" s="67"/>
      <c r="D1" s="67"/>
      <c r="E1" s="67"/>
      <c r="F1" s="67"/>
      <c r="G1" s="67"/>
      <c r="H1" s="67"/>
      <c r="I1" s="67"/>
    </row>
    <row r="2" spans="1:14" ht="30" x14ac:dyDescent="0.25">
      <c r="A2" s="4" t="s">
        <v>0</v>
      </c>
      <c r="B2" s="68"/>
      <c r="C2" s="68"/>
      <c r="D2" s="68"/>
      <c r="F2" s="5"/>
      <c r="G2" s="5" t="s">
        <v>1</v>
      </c>
    </row>
    <row r="3" spans="1:14" ht="30" x14ac:dyDescent="0.25">
      <c r="A3" s="4" t="s">
        <v>2</v>
      </c>
      <c r="B3" s="68"/>
      <c r="C3" s="68"/>
      <c r="D3" s="68"/>
      <c r="F3" s="6"/>
      <c r="G3" s="75" t="s">
        <v>48</v>
      </c>
      <c r="H3" s="75"/>
      <c r="I3" s="75"/>
      <c r="K3" s="22"/>
    </row>
    <row r="4" spans="1:14" ht="15" customHeight="1" x14ac:dyDescent="0.25">
      <c r="A4" s="4"/>
      <c r="F4" s="5"/>
      <c r="G4" s="78" t="s">
        <v>3</v>
      </c>
      <c r="H4" s="78"/>
      <c r="K4" s="22"/>
    </row>
    <row r="5" spans="1:14" x14ac:dyDescent="0.25">
      <c r="A5" s="4" t="s">
        <v>4</v>
      </c>
      <c r="B5" s="68"/>
      <c r="C5" s="68"/>
      <c r="D5" s="68"/>
      <c r="G5" s="78"/>
      <c r="H5" s="78"/>
      <c r="I5" s="7"/>
      <c r="K5" s="22"/>
    </row>
    <row r="6" spans="1:14" x14ac:dyDescent="0.25">
      <c r="A6" s="4" t="s">
        <v>18</v>
      </c>
      <c r="B6" s="68"/>
      <c r="C6" s="68"/>
      <c r="D6" s="68"/>
      <c r="G6" s="78"/>
      <c r="H6" s="78"/>
      <c r="K6" s="22"/>
    </row>
    <row r="7" spans="1:14" x14ac:dyDescent="0.25">
      <c r="A7" s="4" t="s">
        <v>34</v>
      </c>
      <c r="B7" s="68"/>
      <c r="C7" s="68"/>
      <c r="D7" s="68"/>
      <c r="G7" s="21"/>
      <c r="H7" s="21"/>
      <c r="I7" s="7"/>
    </row>
    <row r="8" spans="1:14" ht="21.75" thickBot="1" x14ac:dyDescent="0.4">
      <c r="A8" s="8" t="s">
        <v>5</v>
      </c>
    </row>
    <row r="9" spans="1:14" s="2" customFormat="1" ht="15" customHeight="1" x14ac:dyDescent="0.25">
      <c r="A9" s="71" t="s">
        <v>6</v>
      </c>
      <c r="B9" s="72"/>
      <c r="C9" s="69">
        <v>15</v>
      </c>
      <c r="D9" s="76" t="s">
        <v>24</v>
      </c>
      <c r="E9" s="62" t="s">
        <v>25</v>
      </c>
      <c r="F9" s="63"/>
      <c r="G9" s="55" t="s">
        <v>19</v>
      </c>
      <c r="H9" s="79" t="s">
        <v>32</v>
      </c>
      <c r="I9" s="79" t="s">
        <v>28</v>
      </c>
    </row>
    <row r="10" spans="1:14" ht="77.25" customHeight="1" thickBot="1" x14ac:dyDescent="0.3">
      <c r="A10" s="73"/>
      <c r="B10" s="74"/>
      <c r="C10" s="70"/>
      <c r="D10" s="77"/>
      <c r="E10" s="64"/>
      <c r="F10" s="65"/>
      <c r="G10" s="56"/>
      <c r="H10" s="80"/>
      <c r="I10" s="80"/>
    </row>
    <row r="11" spans="1:14" x14ac:dyDescent="0.25">
      <c r="A11" s="49" t="s">
        <v>15</v>
      </c>
      <c r="B11" s="54" t="s">
        <v>54</v>
      </c>
      <c r="C11" s="54"/>
      <c r="D11" s="35">
        <v>0</v>
      </c>
      <c r="E11" s="57">
        <v>21</v>
      </c>
      <c r="F11" s="57"/>
      <c r="G11" s="47">
        <f>D11+(D11*E11/100)</f>
        <v>0</v>
      </c>
      <c r="H11" s="35">
        <v>0</v>
      </c>
      <c r="I11" s="35">
        <v>0</v>
      </c>
    </row>
    <row r="12" spans="1:14" x14ac:dyDescent="0.25">
      <c r="A12" s="50"/>
      <c r="B12" s="31"/>
      <c r="C12" s="40" t="s">
        <v>37</v>
      </c>
      <c r="D12" s="44">
        <v>0</v>
      </c>
      <c r="E12" s="58">
        <v>21</v>
      </c>
      <c r="F12" s="58"/>
      <c r="G12" s="34">
        <f t="shared" ref="G12:G20" si="0">D12+(D12*E12/100)</f>
        <v>0</v>
      </c>
      <c r="H12" s="44">
        <v>0</v>
      </c>
      <c r="I12" s="41">
        <v>0</v>
      </c>
    </row>
    <row r="13" spans="1:14" x14ac:dyDescent="0.25">
      <c r="A13" s="50"/>
      <c r="B13" s="31"/>
      <c r="C13" s="40" t="s">
        <v>38</v>
      </c>
      <c r="D13" s="44">
        <v>0</v>
      </c>
      <c r="E13" s="58">
        <v>21</v>
      </c>
      <c r="F13" s="58"/>
      <c r="G13" s="34">
        <f t="shared" si="0"/>
        <v>0</v>
      </c>
      <c r="H13" s="44">
        <v>0</v>
      </c>
      <c r="I13" s="41">
        <v>0</v>
      </c>
    </row>
    <row r="14" spans="1:14" x14ac:dyDescent="0.25">
      <c r="A14" s="50"/>
      <c r="B14" s="31"/>
      <c r="C14" s="42" t="s">
        <v>39</v>
      </c>
      <c r="D14" s="44">
        <v>0</v>
      </c>
      <c r="E14" s="58">
        <v>21</v>
      </c>
      <c r="F14" s="58"/>
      <c r="G14" s="34">
        <f t="shared" si="0"/>
        <v>0</v>
      </c>
      <c r="H14" s="44">
        <v>0</v>
      </c>
      <c r="I14" s="41">
        <v>0</v>
      </c>
      <c r="J14" s="29" t="s">
        <v>42</v>
      </c>
      <c r="N14" s="38">
        <f>(I13*20)/100</f>
        <v>0</v>
      </c>
    </row>
    <row r="15" spans="1:14" x14ac:dyDescent="0.25">
      <c r="A15" s="50"/>
      <c r="B15" s="31"/>
      <c r="C15" s="42" t="s">
        <v>40</v>
      </c>
      <c r="D15" s="44">
        <v>0</v>
      </c>
      <c r="E15" s="58">
        <v>21</v>
      </c>
      <c r="F15" s="58"/>
      <c r="G15" s="34">
        <f t="shared" si="0"/>
        <v>0</v>
      </c>
      <c r="H15" s="44">
        <v>0</v>
      </c>
      <c r="I15" s="41">
        <v>0</v>
      </c>
      <c r="J15" s="29" t="s">
        <v>43</v>
      </c>
      <c r="N15" s="38">
        <f>(I12*10)/100</f>
        <v>0</v>
      </c>
    </row>
    <row r="16" spans="1:14" x14ac:dyDescent="0.25">
      <c r="A16" s="50"/>
      <c r="B16" s="31"/>
      <c r="C16" s="42" t="s">
        <v>52</v>
      </c>
      <c r="D16" s="44">
        <v>0</v>
      </c>
      <c r="E16" s="58">
        <v>21</v>
      </c>
      <c r="F16" s="58"/>
      <c r="G16" s="34">
        <f t="shared" si="0"/>
        <v>0</v>
      </c>
      <c r="H16" s="44">
        <v>0</v>
      </c>
      <c r="I16" s="41">
        <v>0</v>
      </c>
      <c r="J16" s="29" t="s">
        <v>53</v>
      </c>
      <c r="N16" s="38">
        <f>(I12*10)/100</f>
        <v>0</v>
      </c>
    </row>
    <row r="17" spans="1:14" x14ac:dyDescent="0.25">
      <c r="A17" s="50"/>
      <c r="B17" s="31"/>
      <c r="C17" s="42" t="s">
        <v>41</v>
      </c>
      <c r="D17" s="44">
        <v>0</v>
      </c>
      <c r="E17" s="58">
        <v>21</v>
      </c>
      <c r="F17" s="58"/>
      <c r="G17" s="34">
        <f t="shared" si="0"/>
        <v>0</v>
      </c>
      <c r="H17" s="44">
        <v>0</v>
      </c>
      <c r="I17" s="41">
        <v>0</v>
      </c>
      <c r="J17" s="29" t="s">
        <v>44</v>
      </c>
      <c r="N17" s="38">
        <f>(I12*10)/100</f>
        <v>0</v>
      </c>
    </row>
    <row r="18" spans="1:14" x14ac:dyDescent="0.25">
      <c r="A18" s="50"/>
      <c r="B18" s="31"/>
      <c r="C18" s="42" t="s">
        <v>45</v>
      </c>
      <c r="D18" s="44">
        <v>0</v>
      </c>
      <c r="E18" s="58">
        <v>21</v>
      </c>
      <c r="F18" s="58"/>
      <c r="G18" s="34">
        <f t="shared" si="0"/>
        <v>0</v>
      </c>
      <c r="H18" s="45">
        <v>0</v>
      </c>
      <c r="I18" s="41">
        <v>0</v>
      </c>
      <c r="J18" s="29" t="s">
        <v>47</v>
      </c>
      <c r="N18" s="38">
        <f>(I13*20)/100</f>
        <v>0</v>
      </c>
    </row>
    <row r="19" spans="1:14" x14ac:dyDescent="0.25">
      <c r="A19" s="50"/>
      <c r="B19" s="31"/>
      <c r="C19" s="42" t="s">
        <v>46</v>
      </c>
      <c r="D19" s="44">
        <v>0</v>
      </c>
      <c r="E19" s="58">
        <v>21</v>
      </c>
      <c r="F19" s="58"/>
      <c r="G19" s="34">
        <f t="shared" si="0"/>
        <v>0</v>
      </c>
      <c r="H19" s="45">
        <v>0</v>
      </c>
      <c r="I19" s="41">
        <v>0</v>
      </c>
      <c r="J19" s="29" t="s">
        <v>49</v>
      </c>
      <c r="N19" s="38">
        <f>(I12*20)/100</f>
        <v>0</v>
      </c>
    </row>
    <row r="20" spans="1:14" ht="15.75" thickBot="1" x14ac:dyDescent="0.3">
      <c r="A20" s="50"/>
      <c r="B20" s="53" t="s">
        <v>17</v>
      </c>
      <c r="C20" s="53"/>
      <c r="D20" s="9">
        <v>0</v>
      </c>
      <c r="E20" s="61">
        <v>21</v>
      </c>
      <c r="F20" s="61"/>
      <c r="G20" s="34">
        <f t="shared" si="0"/>
        <v>0</v>
      </c>
      <c r="H20" s="9">
        <v>0</v>
      </c>
      <c r="I20" s="33">
        <v>0</v>
      </c>
      <c r="J20" s="29" t="s">
        <v>36</v>
      </c>
    </row>
    <row r="21" spans="1:14" ht="15.75" thickBot="1" x14ac:dyDescent="0.3">
      <c r="A21" s="50"/>
      <c r="B21" s="52" t="s">
        <v>7</v>
      </c>
      <c r="C21" s="52"/>
      <c r="D21" s="11">
        <f>D11+D20</f>
        <v>0</v>
      </c>
      <c r="E21" s="48"/>
      <c r="F21" s="48"/>
      <c r="G21" s="11">
        <f>G11+G20</f>
        <v>0</v>
      </c>
      <c r="H21" s="11">
        <f>H11+H20</f>
        <v>0</v>
      </c>
      <c r="I21" s="36">
        <f>I11+I20</f>
        <v>0</v>
      </c>
      <c r="J21" s="38">
        <f>(I11*3)/100</f>
        <v>0</v>
      </c>
    </row>
    <row r="22" spans="1:14" x14ac:dyDescent="0.25">
      <c r="A22" s="50"/>
      <c r="B22" s="53" t="s">
        <v>16</v>
      </c>
      <c r="C22" s="53"/>
      <c r="D22" s="9">
        <v>0</v>
      </c>
      <c r="E22" s="59">
        <v>0</v>
      </c>
      <c r="F22" s="60"/>
      <c r="G22" s="34">
        <f>D22*(1+(E22/100))</f>
        <v>0</v>
      </c>
      <c r="H22" s="9">
        <v>0</v>
      </c>
      <c r="I22" s="9">
        <v>0</v>
      </c>
    </row>
    <row r="23" spans="1:14" ht="15.75" thickBot="1" x14ac:dyDescent="0.3">
      <c r="A23" s="50"/>
      <c r="B23" s="81" t="s">
        <v>29</v>
      </c>
      <c r="C23" s="81"/>
      <c r="D23" s="9">
        <v>0</v>
      </c>
      <c r="E23" s="59">
        <v>0</v>
      </c>
      <c r="F23" s="60"/>
      <c r="G23" s="34">
        <f>D23*(1+(E23/100))</f>
        <v>0</v>
      </c>
      <c r="H23" s="9">
        <v>0</v>
      </c>
      <c r="I23" s="9">
        <v>0</v>
      </c>
    </row>
    <row r="24" spans="1:14" ht="15.75" thickBot="1" x14ac:dyDescent="0.3">
      <c r="A24" s="51"/>
      <c r="B24" s="52" t="s">
        <v>10</v>
      </c>
      <c r="C24" s="52"/>
      <c r="D24" s="11">
        <f>SUM(D21:D23)</f>
        <v>0</v>
      </c>
      <c r="E24" s="48"/>
      <c r="F24" s="48"/>
      <c r="G24" s="11">
        <f>SUM(G21:G23)</f>
        <v>0</v>
      </c>
      <c r="H24" s="11">
        <f>SUM(H21:H23)</f>
        <v>0</v>
      </c>
      <c r="I24" s="36">
        <f>SUM(I21:I23)</f>
        <v>0</v>
      </c>
    </row>
    <row r="25" spans="1:14" x14ac:dyDescent="0.25">
      <c r="A25" s="50" t="s">
        <v>51</v>
      </c>
      <c r="B25" s="86" t="s">
        <v>20</v>
      </c>
      <c r="C25" s="87"/>
      <c r="D25" s="12">
        <v>0</v>
      </c>
      <c r="E25" s="93">
        <v>21</v>
      </c>
      <c r="F25" s="94"/>
      <c r="G25" s="20">
        <f t="shared" ref="G25:G31" si="1">D25*(1+(E25/100))</f>
        <v>0</v>
      </c>
      <c r="H25" s="13">
        <v>0</v>
      </c>
      <c r="I25" s="32">
        <v>0</v>
      </c>
      <c r="J25" s="46"/>
    </row>
    <row r="26" spans="1:14" x14ac:dyDescent="0.25">
      <c r="A26" s="50"/>
      <c r="B26" s="86" t="s">
        <v>22</v>
      </c>
      <c r="C26" s="87"/>
      <c r="D26" s="12">
        <v>0</v>
      </c>
      <c r="E26" s="93">
        <v>21</v>
      </c>
      <c r="F26" s="94"/>
      <c r="G26" s="20">
        <f t="shared" si="1"/>
        <v>0</v>
      </c>
      <c r="H26" s="13">
        <v>0</v>
      </c>
      <c r="I26" s="33">
        <v>0</v>
      </c>
    </row>
    <row r="27" spans="1:14" x14ac:dyDescent="0.25">
      <c r="A27" s="50"/>
      <c r="B27" s="86" t="s">
        <v>8</v>
      </c>
      <c r="C27" s="87"/>
      <c r="D27" s="12">
        <v>0</v>
      </c>
      <c r="E27" s="93">
        <v>21</v>
      </c>
      <c r="F27" s="94"/>
      <c r="G27" s="20">
        <f t="shared" si="1"/>
        <v>0</v>
      </c>
      <c r="H27" s="13">
        <v>0</v>
      </c>
      <c r="I27" s="33">
        <v>0</v>
      </c>
    </row>
    <row r="28" spans="1:14" x14ac:dyDescent="0.25">
      <c r="A28" s="50"/>
      <c r="B28" s="86" t="s">
        <v>21</v>
      </c>
      <c r="C28" s="87"/>
      <c r="D28" s="12">
        <v>0</v>
      </c>
      <c r="E28" s="93">
        <v>21</v>
      </c>
      <c r="F28" s="94"/>
      <c r="G28" s="20">
        <f t="shared" si="1"/>
        <v>0</v>
      </c>
      <c r="H28" s="13">
        <v>0</v>
      </c>
      <c r="I28" s="33">
        <v>0</v>
      </c>
    </row>
    <row r="29" spans="1:14" x14ac:dyDescent="0.25">
      <c r="A29" s="50"/>
      <c r="B29" s="86" t="s">
        <v>23</v>
      </c>
      <c r="C29" s="87"/>
      <c r="D29" s="12">
        <v>0</v>
      </c>
      <c r="E29" s="93">
        <v>21</v>
      </c>
      <c r="F29" s="94"/>
      <c r="G29" s="20">
        <f>D29*(1+(E29/100))</f>
        <v>0</v>
      </c>
      <c r="H29" s="13">
        <v>0</v>
      </c>
      <c r="I29" s="33">
        <v>0</v>
      </c>
    </row>
    <row r="30" spans="1:14" x14ac:dyDescent="0.25">
      <c r="A30" s="50"/>
      <c r="B30" s="86" t="s">
        <v>31</v>
      </c>
      <c r="C30" s="87"/>
      <c r="D30" s="12">
        <v>0</v>
      </c>
      <c r="E30" s="93">
        <v>21</v>
      </c>
      <c r="F30" s="94"/>
      <c r="G30" s="20">
        <f>D30*(1+(E30/100))</f>
        <v>0</v>
      </c>
      <c r="H30" s="30">
        <v>0</v>
      </c>
      <c r="I30" s="9">
        <v>0</v>
      </c>
    </row>
    <row r="31" spans="1:14" ht="15.75" thickBot="1" x14ac:dyDescent="0.3">
      <c r="A31" s="50"/>
      <c r="B31" s="86" t="s">
        <v>9</v>
      </c>
      <c r="C31" s="87"/>
      <c r="D31" s="12">
        <v>0</v>
      </c>
      <c r="E31" s="107">
        <v>21</v>
      </c>
      <c r="F31" s="108"/>
      <c r="G31" s="20">
        <f t="shared" si="1"/>
        <v>0</v>
      </c>
      <c r="H31" s="13">
        <v>0</v>
      </c>
      <c r="I31" s="33">
        <v>0</v>
      </c>
      <c r="J31" s="29" t="s">
        <v>27</v>
      </c>
    </row>
    <row r="32" spans="1:14" ht="15.75" thickBot="1" x14ac:dyDescent="0.3">
      <c r="A32" s="50"/>
      <c r="B32" s="88" t="s">
        <v>30</v>
      </c>
      <c r="C32" s="89"/>
      <c r="D32" s="14">
        <f>SUM(D25:D31)</f>
        <v>0</v>
      </c>
      <c r="E32" s="82"/>
      <c r="F32" s="83"/>
      <c r="G32" s="11">
        <f>SUM(G25:G31)</f>
        <v>0</v>
      </c>
      <c r="H32" s="15">
        <f>SUM(H25:H31)</f>
        <v>0</v>
      </c>
      <c r="I32" s="36">
        <f>SUM(I25:I31)</f>
        <v>0</v>
      </c>
      <c r="J32" s="37">
        <f>(I21*C9)/100</f>
        <v>0</v>
      </c>
    </row>
    <row r="33" spans="1:9" ht="30.75" customHeight="1" thickBot="1" x14ac:dyDescent="0.3">
      <c r="A33" s="90" t="s">
        <v>35</v>
      </c>
      <c r="B33" s="91"/>
      <c r="C33" s="92"/>
      <c r="D33" s="10">
        <v>0</v>
      </c>
      <c r="E33" s="84">
        <v>21</v>
      </c>
      <c r="F33" s="85"/>
      <c r="G33" s="25">
        <f>D33*(1+(E33/100))</f>
        <v>0</v>
      </c>
      <c r="H33" s="23">
        <v>0</v>
      </c>
      <c r="I33" s="39">
        <v>0</v>
      </c>
    </row>
    <row r="34" spans="1:9" s="3" customFormat="1" ht="15.75" thickBot="1" x14ac:dyDescent="0.3">
      <c r="A34" s="109" t="s">
        <v>10</v>
      </c>
      <c r="B34" s="110"/>
      <c r="C34" s="111"/>
      <c r="D34" s="16">
        <f>D24+D32+D33</f>
        <v>0</v>
      </c>
      <c r="E34" s="96"/>
      <c r="F34" s="97"/>
      <c r="G34" s="43">
        <f>G24+G32+G33</f>
        <v>0</v>
      </c>
      <c r="H34" s="16">
        <f>H24+H32+H33</f>
        <v>0</v>
      </c>
      <c r="I34" s="16">
        <f>I24+I32+I33</f>
        <v>0</v>
      </c>
    </row>
    <row r="35" spans="1:9" x14ac:dyDescent="0.25">
      <c r="A35" s="66" t="s">
        <v>50</v>
      </c>
      <c r="B35" s="66"/>
      <c r="C35" s="66"/>
      <c r="D35" s="66"/>
      <c r="E35" s="66"/>
      <c r="F35" s="66"/>
      <c r="G35" s="66"/>
      <c r="H35" s="66"/>
      <c r="I35" s="66"/>
    </row>
    <row r="36" spans="1:9" ht="15.75" thickBot="1" x14ac:dyDescent="0.3">
      <c r="A36" s="1"/>
    </row>
    <row r="37" spans="1:9" ht="32.25" customHeight="1" x14ac:dyDescent="0.25">
      <c r="D37" s="17"/>
      <c r="E37" s="104" t="s">
        <v>33</v>
      </c>
      <c r="F37" s="105"/>
      <c r="G37" s="105"/>
      <c r="H37" s="105"/>
      <c r="I37" s="106"/>
    </row>
    <row r="38" spans="1:9" ht="15.75" thickBot="1" x14ac:dyDescent="0.3">
      <c r="D38" s="17"/>
      <c r="E38" s="98"/>
      <c r="F38" s="99"/>
      <c r="G38" s="99"/>
      <c r="H38" s="99"/>
      <c r="I38" s="100"/>
    </row>
    <row r="39" spans="1:9" s="18" customFormat="1" ht="15" customHeight="1" x14ac:dyDescent="0.25">
      <c r="A39" s="116" t="s">
        <v>11</v>
      </c>
      <c r="B39" s="117"/>
      <c r="C39" s="26">
        <f>G34</f>
        <v>0</v>
      </c>
      <c r="D39" s="19"/>
      <c r="E39" s="98"/>
      <c r="F39" s="99"/>
      <c r="G39" s="99"/>
      <c r="H39" s="99"/>
      <c r="I39" s="100"/>
    </row>
    <row r="40" spans="1:9" s="18" customFormat="1" x14ac:dyDescent="0.25">
      <c r="A40" s="112" t="s">
        <v>12</v>
      </c>
      <c r="B40" s="113"/>
      <c r="C40" s="27">
        <f>I34</f>
        <v>0</v>
      </c>
      <c r="E40" s="98"/>
      <c r="F40" s="99"/>
      <c r="G40" s="99"/>
      <c r="H40" s="99"/>
      <c r="I40" s="100"/>
    </row>
    <row r="41" spans="1:9" s="18" customFormat="1" ht="15.75" thickBot="1" x14ac:dyDescent="0.3">
      <c r="A41" s="114" t="s">
        <v>13</v>
      </c>
      <c r="B41" s="115"/>
      <c r="C41" s="28">
        <f>G34-I34</f>
        <v>0</v>
      </c>
      <c r="E41" s="101"/>
      <c r="F41" s="102"/>
      <c r="G41" s="102"/>
      <c r="H41" s="102"/>
      <c r="I41" s="103"/>
    </row>
    <row r="43" spans="1:9" s="24" customFormat="1" ht="30.75" customHeight="1" x14ac:dyDescent="0.25">
      <c r="A43" s="95" t="s">
        <v>26</v>
      </c>
      <c r="B43" s="95"/>
      <c r="C43" s="95"/>
      <c r="D43" s="95"/>
      <c r="E43" s="95"/>
      <c r="F43" s="95"/>
      <c r="G43" s="95"/>
      <c r="H43" s="95"/>
      <c r="I43" s="95"/>
    </row>
  </sheetData>
  <mergeCells count="64">
    <mergeCell ref="A43:I43"/>
    <mergeCell ref="E34:F34"/>
    <mergeCell ref="E29:F29"/>
    <mergeCell ref="E38:I41"/>
    <mergeCell ref="E37:I37"/>
    <mergeCell ref="A25:A32"/>
    <mergeCell ref="E28:F28"/>
    <mergeCell ref="B29:C29"/>
    <mergeCell ref="B27:C27"/>
    <mergeCell ref="E31:F31"/>
    <mergeCell ref="A34:C34"/>
    <mergeCell ref="B31:C31"/>
    <mergeCell ref="A40:B40"/>
    <mergeCell ref="B28:C28"/>
    <mergeCell ref="A41:B41"/>
    <mergeCell ref="A39:B39"/>
    <mergeCell ref="E32:F32"/>
    <mergeCell ref="E33:F33"/>
    <mergeCell ref="B25:C25"/>
    <mergeCell ref="B32:C32"/>
    <mergeCell ref="B30:C30"/>
    <mergeCell ref="A33:C33"/>
    <mergeCell ref="E30:F30"/>
    <mergeCell ref="E25:F25"/>
    <mergeCell ref="E27:F27"/>
    <mergeCell ref="B26:C26"/>
    <mergeCell ref="E26:F26"/>
    <mergeCell ref="A35:I35"/>
    <mergeCell ref="A1:I1"/>
    <mergeCell ref="B2:D2"/>
    <mergeCell ref="B3:D3"/>
    <mergeCell ref="C9:C10"/>
    <mergeCell ref="A9:B10"/>
    <mergeCell ref="G3:I3"/>
    <mergeCell ref="D9:D10"/>
    <mergeCell ref="B6:D6"/>
    <mergeCell ref="B5:D5"/>
    <mergeCell ref="G4:H6"/>
    <mergeCell ref="H9:H10"/>
    <mergeCell ref="I9:I10"/>
    <mergeCell ref="B7:D7"/>
    <mergeCell ref="B23:C23"/>
    <mergeCell ref="E23:F23"/>
    <mergeCell ref="G9:G10"/>
    <mergeCell ref="E11:F11"/>
    <mergeCell ref="E17:F17"/>
    <mergeCell ref="E22:F22"/>
    <mergeCell ref="E20:F20"/>
    <mergeCell ref="E21:F21"/>
    <mergeCell ref="E9:F10"/>
    <mergeCell ref="E12:F12"/>
    <mergeCell ref="E13:F13"/>
    <mergeCell ref="E18:F18"/>
    <mergeCell ref="E19:F19"/>
    <mergeCell ref="E14:F14"/>
    <mergeCell ref="E15:F15"/>
    <mergeCell ref="E16:F16"/>
    <mergeCell ref="E24:F24"/>
    <mergeCell ref="A11:A24"/>
    <mergeCell ref="B24:C24"/>
    <mergeCell ref="B22:C22"/>
    <mergeCell ref="B20:C20"/>
    <mergeCell ref="B11:C11"/>
    <mergeCell ref="B21:C21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Header>&amp;C&amp;G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Adéla Běláčková</dc:creator>
  <cp:lastModifiedBy>Martina Muchová</cp:lastModifiedBy>
  <cp:lastPrinted>2017-01-19T07:59:08Z</cp:lastPrinted>
  <dcterms:created xsi:type="dcterms:W3CDTF">2016-03-15T08:43:35Z</dcterms:created>
  <dcterms:modified xsi:type="dcterms:W3CDTF">2018-08-23T08:02:45Z</dcterms:modified>
</cp:coreProperties>
</file>